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Emergency Services Documents\ESD 1\Budgets\ESD1\"/>
    </mc:Choice>
  </mc:AlternateContent>
  <bookViews>
    <workbookView xWindow="0" yWindow="45" windowWidth="22035" windowHeight="799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J6" i="4" l="1"/>
  <c r="G34" i="3" l="1"/>
  <c r="E26" i="3"/>
  <c r="F23" i="3" s="1"/>
  <c r="F27" i="3" s="1"/>
  <c r="G9" i="3"/>
  <c r="G23" i="4" l="1"/>
  <c r="G11" i="4" l="1"/>
  <c r="F20" i="4"/>
  <c r="G32" i="4"/>
  <c r="G19" i="4"/>
  <c r="J8" i="4"/>
  <c r="F21" i="4" l="1"/>
  <c r="G11" i="1" l="1"/>
  <c r="F38" i="2"/>
  <c r="F40" i="2"/>
  <c r="E30" i="1" l="1"/>
  <c r="G22" i="1"/>
  <c r="F28" i="1"/>
  <c r="F26" i="1"/>
  <c r="G45" i="2" l="1"/>
  <c r="G34" i="2" l="1"/>
  <c r="E28" i="2"/>
  <c r="E38" i="2" s="1"/>
  <c r="G12" i="2"/>
  <c r="E40" i="2" l="1"/>
</calcChain>
</file>

<file path=xl/sharedStrings.xml><?xml version="1.0" encoding="utf-8"?>
<sst xmlns="http://schemas.openxmlformats.org/spreadsheetml/2006/main" count="140" uniqueCount="58">
  <si>
    <t>Revenue</t>
  </si>
  <si>
    <t>*Property Taxes</t>
  </si>
  <si>
    <t>Penalty &amp; Interest</t>
  </si>
  <si>
    <t>Interst on investments</t>
  </si>
  <si>
    <t>Sales Tax</t>
  </si>
  <si>
    <t>Total Revenue</t>
  </si>
  <si>
    <t>Expenditures/Expenses</t>
  </si>
  <si>
    <t>Appriaisal Dist.</t>
  </si>
  <si>
    <t>Attorney Fees</t>
  </si>
  <si>
    <t>Board Training</t>
  </si>
  <si>
    <t>Bonds &amp; Insurance</t>
  </si>
  <si>
    <t>Clerical &amp; Auditing</t>
  </si>
  <si>
    <t>Communication &amp; Software</t>
  </si>
  <si>
    <t>Dues &amp; Subscriptions</t>
  </si>
  <si>
    <t>Internet</t>
  </si>
  <si>
    <t>Office Supplies</t>
  </si>
  <si>
    <t>Postage &amp; Box Rental</t>
  </si>
  <si>
    <t>Publications &amp; Notices</t>
  </si>
  <si>
    <t>Sub total</t>
  </si>
  <si>
    <t>VFD'S</t>
  </si>
  <si>
    <t>Johnson City VFD</t>
  </si>
  <si>
    <t>Round Mountain VFD</t>
  </si>
  <si>
    <t>EMS</t>
  </si>
  <si>
    <t>Total Expenditures/Expenses</t>
  </si>
  <si>
    <t>*Tax Levy</t>
  </si>
  <si>
    <t>Est. Collection Rate</t>
  </si>
  <si>
    <t>**Per Appraisal Dist. Budget Allocation</t>
  </si>
  <si>
    <t>*Per 08/15/2018 {Projected Taxable Values</t>
  </si>
  <si>
    <t>NBCEMS</t>
  </si>
  <si>
    <t>Sub Total VFD</t>
  </si>
  <si>
    <t>Total Revenue from Property Taxes</t>
  </si>
  <si>
    <t>Retirement</t>
  </si>
  <si>
    <t>ESD#2</t>
  </si>
  <si>
    <t>ESD+ EMS payroll Exp.</t>
  </si>
  <si>
    <t xml:space="preserve">ESD </t>
  </si>
  <si>
    <t>Excess (deficiency) of Revenue</t>
  </si>
  <si>
    <t>Total Expenditures/Expenses w/EMS employees</t>
  </si>
  <si>
    <t xml:space="preserve"> EMS</t>
  </si>
  <si>
    <t>Payroll, retirement,Benefits</t>
  </si>
  <si>
    <t>NBCEMS payroll, bennefets</t>
  </si>
  <si>
    <t>North Blanco County ESD # 1</t>
  </si>
  <si>
    <t>Excess Rev</t>
  </si>
  <si>
    <t>Capt.Exp.</t>
  </si>
  <si>
    <t>EMS Cap Exp</t>
  </si>
  <si>
    <t>JCF Cap Exp</t>
  </si>
  <si>
    <t>RM Cap Exp</t>
  </si>
  <si>
    <t xml:space="preserve">          Budget 2021-2022</t>
  </si>
  <si>
    <t>EMS payroll Exp/tax/401/health/Ins</t>
  </si>
  <si>
    <t>ESD 1 Budget/Exspences 2021/2022 Year</t>
  </si>
  <si>
    <r>
      <t xml:space="preserve">ESD 1 Budget/Exspences 2021/2022 Year </t>
    </r>
    <r>
      <rPr>
        <sz val="11"/>
        <color rgb="FFC00000"/>
        <rFont val="Calibri"/>
        <family val="2"/>
        <scheme val="minor"/>
      </rPr>
      <t>(Preliminary)</t>
    </r>
  </si>
  <si>
    <t>**Appriaisal Dist.</t>
  </si>
  <si>
    <t>Bank Loan JCVFD trucks</t>
  </si>
  <si>
    <t>Bank Loan RM Fire Station</t>
  </si>
  <si>
    <t>Legal</t>
  </si>
  <si>
    <t>ESD budget</t>
  </si>
  <si>
    <t>Paroll,retirement and Benefits</t>
  </si>
  <si>
    <t>Collection %</t>
  </si>
  <si>
    <t>*Estimated Revenue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</si>
</sst>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/>
    <xf numFmtId="164" fontId="0" fillId="0" borderId="0" xfId="0" applyNumberFormat="1"/>
    <xf numFmtId="44" fontId="0" fillId="0" borderId="0" xfId="2" applyFont="1"/>
    <xf numFmtId="43" fontId="0" fillId="0" borderId="0" xfId="1" applyFont="1"/>
    <xf numFmtId="0" fontId="4" fillId="0" borderId="0" xfId="0" applyFont="1"/>
    <xf numFmtId="164" fontId="0" fillId="0" borderId="0" xfId="0" applyNumberForma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5" fillId="0" borderId="0" xfId="0" applyNumberFormat="1" applyFont="1"/>
    <xf numFmtId="44" fontId="5" fillId="0" borderId="0" xfId="2" applyFont="1"/>
    <xf numFmtId="164" fontId="6" fillId="0" borderId="0" xfId="0" applyNumberFormat="1" applyFont="1" applyAlignment="1">
      <alignment horizontal="right"/>
    </xf>
    <xf numFmtId="0" fontId="0" fillId="0" borderId="0" xfId="0" applyFont="1"/>
    <xf numFmtId="0" fontId="0" fillId="2" borderId="0" xfId="0" applyFill="1"/>
    <xf numFmtId="44" fontId="7" fillId="0" borderId="0" xfId="2" applyFont="1"/>
    <xf numFmtId="44" fontId="3" fillId="0" borderId="0" xfId="2" applyFont="1"/>
    <xf numFmtId="164" fontId="8" fillId="0" borderId="0" xfId="0" applyNumberFormat="1" applyFont="1"/>
    <xf numFmtId="164" fontId="7" fillId="0" borderId="0" xfId="0" applyNumberFormat="1" applyFont="1"/>
    <xf numFmtId="164" fontId="8" fillId="0" borderId="0" xfId="2" applyNumberFormat="1" applyFont="1"/>
    <xf numFmtId="44" fontId="9" fillId="0" borderId="0" xfId="2" applyFont="1"/>
    <xf numFmtId="164" fontId="8" fillId="0" borderId="0" xfId="0" applyNumberFormat="1" applyFont="1" applyAlignment="1">
      <alignment horizontal="right"/>
    </xf>
    <xf numFmtId="0" fontId="10" fillId="0" borderId="0" xfId="0" applyFont="1"/>
    <xf numFmtId="164" fontId="11" fillId="0" borderId="0" xfId="0" applyNumberFormat="1" applyFont="1"/>
    <xf numFmtId="44" fontId="11" fillId="0" borderId="0" xfId="2" applyFont="1"/>
    <xf numFmtId="164" fontId="12" fillId="0" borderId="0" xfId="0" applyNumberFormat="1" applyFont="1"/>
    <xf numFmtId="44" fontId="2" fillId="0" borderId="0" xfId="2" applyFont="1"/>
    <xf numFmtId="44" fontId="12" fillId="0" borderId="0" xfId="2" applyFont="1"/>
    <xf numFmtId="164" fontId="13" fillId="0" borderId="0" xfId="0" applyNumberFormat="1" applyFont="1"/>
    <xf numFmtId="164" fontId="13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44" fontId="14" fillId="0" borderId="0" xfId="2" applyFont="1"/>
    <xf numFmtId="164" fontId="2" fillId="2" borderId="1" xfId="3" applyNumberFormat="1" applyFont="1" applyFill="1" applyBorder="1"/>
    <xf numFmtId="164" fontId="2" fillId="2" borderId="0" xfId="3" applyNumberFormat="1" applyFont="1" applyFill="1"/>
    <xf numFmtId="44" fontId="2" fillId="2" borderId="0" xfId="3" applyNumberFormat="1" applyFont="1" applyFill="1"/>
    <xf numFmtId="164" fontId="13" fillId="0" borderId="0" xfId="2" applyNumberFormat="1" applyFont="1"/>
    <xf numFmtId="0" fontId="15" fillId="0" borderId="0" xfId="0" applyFont="1"/>
    <xf numFmtId="44" fontId="5" fillId="0" borderId="0" xfId="0" applyNumberFormat="1" applyFont="1"/>
    <xf numFmtId="44" fontId="17" fillId="0" borderId="0" xfId="2" applyFont="1"/>
    <xf numFmtId="4" fontId="2" fillId="0" borderId="0" xfId="0" applyNumberFormat="1" applyFont="1"/>
  </cellXfs>
  <cellStyles count="4">
    <cellStyle name="40% - Accent4" xfId="3" builtinId="43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2</xdr:row>
      <xdr:rowOff>174086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1975" cy="707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view="pageLayout" workbookViewId="0">
      <selection activeCell="B6" sqref="B6"/>
    </sheetView>
  </sheetViews>
  <sheetFormatPr defaultRowHeight="15" x14ac:dyDescent="0.25"/>
  <cols>
    <col min="3" max="3" width="18.85546875" customWidth="1"/>
    <col min="5" max="5" width="13.85546875" style="3" customWidth="1"/>
    <col min="6" max="6" width="14.5703125" style="2" bestFit="1" customWidth="1"/>
    <col min="7" max="7" width="13.42578125" customWidth="1"/>
  </cols>
  <sheetData>
    <row r="2" spans="1:10" x14ac:dyDescent="0.25">
      <c r="H2" s="1" t="s">
        <v>0</v>
      </c>
    </row>
    <row r="3" spans="1:10" x14ac:dyDescent="0.25">
      <c r="J3" t="s">
        <v>1</v>
      </c>
    </row>
    <row r="4" spans="1:10" x14ac:dyDescent="0.25">
      <c r="A4" s="1" t="s">
        <v>0</v>
      </c>
      <c r="J4" t="s">
        <v>2</v>
      </c>
    </row>
    <row r="5" spans="1:10" x14ac:dyDescent="0.25">
      <c r="C5" t="s">
        <v>1</v>
      </c>
      <c r="F5" s="11">
        <v>809989</v>
      </c>
      <c r="J5" t="s">
        <v>3</v>
      </c>
    </row>
    <row r="6" spans="1:10" x14ac:dyDescent="0.25">
      <c r="C6" t="s">
        <v>2</v>
      </c>
      <c r="F6" s="11">
        <v>5500</v>
      </c>
      <c r="J6" t="s">
        <v>32</v>
      </c>
    </row>
    <row r="7" spans="1:10" x14ac:dyDescent="0.25">
      <c r="C7" t="s">
        <v>3</v>
      </c>
      <c r="F7" s="11">
        <v>3500</v>
      </c>
      <c r="J7" t="s">
        <v>4</v>
      </c>
    </row>
    <row r="8" spans="1:10" x14ac:dyDescent="0.25">
      <c r="C8" t="s">
        <v>32</v>
      </c>
      <c r="F8" s="11">
        <v>56000</v>
      </c>
    </row>
    <row r="9" spans="1:10" x14ac:dyDescent="0.25">
      <c r="C9" t="s">
        <v>4</v>
      </c>
      <c r="F9" s="11">
        <v>250000</v>
      </c>
      <c r="H9" s="1" t="s">
        <v>5</v>
      </c>
    </row>
    <row r="11" spans="1:10" x14ac:dyDescent="0.25">
      <c r="A11" s="1" t="s">
        <v>5</v>
      </c>
      <c r="G11" s="11">
        <f>SUM(F5:F9)</f>
        <v>1124989</v>
      </c>
      <c r="H11" s="1" t="s">
        <v>6</v>
      </c>
    </row>
    <row r="13" spans="1:10" x14ac:dyDescent="0.25">
      <c r="A13" s="1" t="s">
        <v>6</v>
      </c>
      <c r="J13" t="s">
        <v>34</v>
      </c>
    </row>
    <row r="15" spans="1:10" x14ac:dyDescent="0.25">
      <c r="C15" t="s">
        <v>34</v>
      </c>
      <c r="E15" s="3">
        <v>42525</v>
      </c>
      <c r="F15" s="7">
        <v>-42525</v>
      </c>
      <c r="J15" s="14" t="s">
        <v>33</v>
      </c>
    </row>
    <row r="17" spans="1:10" x14ac:dyDescent="0.25">
      <c r="C17" s="14" t="s">
        <v>33</v>
      </c>
      <c r="E17" s="21">
        <v>581648.92000000004</v>
      </c>
      <c r="F17" s="7"/>
      <c r="H17" s="1" t="s">
        <v>19</v>
      </c>
    </row>
    <row r="18" spans="1:10" x14ac:dyDescent="0.25">
      <c r="J18" t="s">
        <v>20</v>
      </c>
    </row>
    <row r="19" spans="1:10" x14ac:dyDescent="0.25">
      <c r="A19" s="1" t="s">
        <v>19</v>
      </c>
      <c r="J19" t="s">
        <v>21</v>
      </c>
    </row>
    <row r="20" spans="1:10" x14ac:dyDescent="0.25">
      <c r="C20" t="s">
        <v>20</v>
      </c>
      <c r="F20" s="7">
        <v>-197128</v>
      </c>
      <c r="J20" t="s">
        <v>29</v>
      </c>
    </row>
    <row r="21" spans="1:10" x14ac:dyDescent="0.25">
      <c r="C21" t="s">
        <v>21</v>
      </c>
      <c r="F21" s="7">
        <v>-87050</v>
      </c>
      <c r="H21" s="1" t="s">
        <v>22</v>
      </c>
    </row>
    <row r="22" spans="1:10" x14ac:dyDescent="0.25">
      <c r="C22" t="s">
        <v>29</v>
      </c>
      <c r="E22" s="16">
        <v>284178</v>
      </c>
      <c r="F22" s="7"/>
      <c r="G22" s="7">
        <f>SUM(F20,F21)</f>
        <v>-284178</v>
      </c>
      <c r="J22" t="s">
        <v>28</v>
      </c>
    </row>
    <row r="23" spans="1:10" x14ac:dyDescent="0.25">
      <c r="A23" s="1" t="s">
        <v>22</v>
      </c>
      <c r="F23" s="7"/>
      <c r="J23" t="s">
        <v>31</v>
      </c>
    </row>
    <row r="24" spans="1:10" x14ac:dyDescent="0.25">
      <c r="C24" t="s">
        <v>28</v>
      </c>
      <c r="F24" s="8">
        <v>-524123.92</v>
      </c>
      <c r="G24" s="13"/>
      <c r="H24" s="1" t="s">
        <v>23</v>
      </c>
    </row>
    <row r="25" spans="1:10" x14ac:dyDescent="0.25">
      <c r="C25" t="s">
        <v>31</v>
      </c>
      <c r="F25" s="8">
        <v>-15000</v>
      </c>
    </row>
    <row r="26" spans="1:10" x14ac:dyDescent="0.25">
      <c r="A26" s="1" t="s">
        <v>23</v>
      </c>
      <c r="F26" s="7">
        <f>SUM(F15:F25)</f>
        <v>-865826.91999999993</v>
      </c>
      <c r="H26" s="1" t="s">
        <v>35</v>
      </c>
    </row>
    <row r="27" spans="1:10" x14ac:dyDescent="0.25">
      <c r="F27" s="6"/>
    </row>
    <row r="28" spans="1:10" x14ac:dyDescent="0.25">
      <c r="A28" s="1" t="s">
        <v>35</v>
      </c>
      <c r="F28" s="22">
        <f>SUM(F5:F25)</f>
        <v>259162.08000000002</v>
      </c>
      <c r="H28" t="s">
        <v>36</v>
      </c>
    </row>
    <row r="29" spans="1:10" x14ac:dyDescent="0.25">
      <c r="F29" s="7"/>
    </row>
    <row r="30" spans="1:10" x14ac:dyDescent="0.25">
      <c r="A30" t="s">
        <v>36</v>
      </c>
      <c r="E30" s="16">
        <f>SUM(E17,E22)</f>
        <v>865826.92</v>
      </c>
    </row>
    <row r="33" spans="1:10" x14ac:dyDescent="0.25">
      <c r="J33" t="s">
        <v>24</v>
      </c>
    </row>
    <row r="34" spans="1:10" x14ac:dyDescent="0.25">
      <c r="J34" t="s">
        <v>25</v>
      </c>
    </row>
    <row r="35" spans="1:10" x14ac:dyDescent="0.25">
      <c r="C35" t="s">
        <v>24</v>
      </c>
      <c r="G35" s="3">
        <v>826520</v>
      </c>
    </row>
    <row r="36" spans="1:10" x14ac:dyDescent="0.25">
      <c r="C36" t="s">
        <v>25</v>
      </c>
      <c r="G36" s="5">
        <v>0.98</v>
      </c>
      <c r="H36" s="1" t="s">
        <v>30</v>
      </c>
    </row>
    <row r="37" spans="1:10" x14ac:dyDescent="0.25">
      <c r="D37" s="15"/>
      <c r="H37" t="s">
        <v>26</v>
      </c>
    </row>
    <row r="38" spans="1:10" x14ac:dyDescent="0.25">
      <c r="A38" s="1" t="s">
        <v>30</v>
      </c>
      <c r="G38" s="12">
        <v>809989.6</v>
      </c>
      <c r="H38" t="s">
        <v>27</v>
      </c>
    </row>
    <row r="39" spans="1:10" x14ac:dyDescent="0.25">
      <c r="A39" t="s">
        <v>26</v>
      </c>
      <c r="E39" s="4"/>
    </row>
    <row r="40" spans="1:10" x14ac:dyDescent="0.25">
      <c r="A40" t="s">
        <v>27</v>
      </c>
    </row>
  </sheetData>
  <pageMargins left="0.7" right="0.7" top="0.75" bottom="0.75" header="0.3" footer="0.3"/>
  <pageSetup orientation="portrait" r:id="rId1"/>
  <headerFooter>
    <oddHeader xml:space="preserve">&amp;C&amp;"-,Bold"&amp;14North Blanco County Emergency Services District NO. 1
BUDGET
2018-2019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7"/>
  <sheetViews>
    <sheetView view="pageLayout" workbookViewId="0">
      <selection activeCell="A40" sqref="A40"/>
    </sheetView>
  </sheetViews>
  <sheetFormatPr defaultRowHeight="15" x14ac:dyDescent="0.25"/>
  <cols>
    <col min="2" max="2" width="15" customWidth="1"/>
    <col min="4" max="4" width="14.85546875" customWidth="1"/>
    <col min="5" max="5" width="15.28515625" customWidth="1"/>
    <col min="6" max="6" width="12.7109375" customWidth="1"/>
    <col min="7" max="7" width="12.85546875" customWidth="1"/>
  </cols>
  <sheetData>
    <row r="5" spans="1:7" x14ac:dyDescent="0.25">
      <c r="A5" s="1" t="s">
        <v>0</v>
      </c>
      <c r="E5" s="3"/>
      <c r="F5" s="2"/>
    </row>
    <row r="6" spans="1:7" x14ac:dyDescent="0.25">
      <c r="C6" t="s">
        <v>1</v>
      </c>
      <c r="E6" s="3"/>
      <c r="F6" s="11">
        <v>809989.6</v>
      </c>
    </row>
    <row r="7" spans="1:7" x14ac:dyDescent="0.25">
      <c r="C7" t="s">
        <v>2</v>
      </c>
      <c r="E7" s="3"/>
      <c r="F7" s="11">
        <v>5500</v>
      </c>
    </row>
    <row r="8" spans="1:7" x14ac:dyDescent="0.25">
      <c r="C8" t="s">
        <v>3</v>
      </c>
      <c r="E8" s="3"/>
      <c r="F8" s="11">
        <v>3500</v>
      </c>
    </row>
    <row r="9" spans="1:7" x14ac:dyDescent="0.25">
      <c r="C9" t="s">
        <v>32</v>
      </c>
      <c r="E9" s="3"/>
      <c r="F9" s="11">
        <v>56000</v>
      </c>
    </row>
    <row r="10" spans="1:7" x14ac:dyDescent="0.25">
      <c r="C10" t="s">
        <v>4</v>
      </c>
      <c r="E10" s="3"/>
      <c r="F10" s="11">
        <v>250000</v>
      </c>
    </row>
    <row r="11" spans="1:7" x14ac:dyDescent="0.25">
      <c r="E11" s="3"/>
      <c r="F11" s="2"/>
    </row>
    <row r="12" spans="1:7" x14ac:dyDescent="0.25">
      <c r="A12" s="1" t="s">
        <v>5</v>
      </c>
      <c r="E12" s="3"/>
      <c r="F12" s="2"/>
      <c r="G12" s="18">
        <f>SUM(F6:F10)</f>
        <v>1124989.6000000001</v>
      </c>
    </row>
    <row r="13" spans="1:7" x14ac:dyDescent="0.25">
      <c r="E13" s="3"/>
      <c r="F13" s="2"/>
    </row>
    <row r="14" spans="1:7" x14ac:dyDescent="0.25">
      <c r="A14" s="1" t="s">
        <v>6</v>
      </c>
      <c r="E14" s="3"/>
      <c r="F14" s="2"/>
    </row>
    <row r="15" spans="1:7" x14ac:dyDescent="0.25">
      <c r="E15" s="3"/>
      <c r="F15" s="2"/>
    </row>
    <row r="16" spans="1:7" x14ac:dyDescent="0.25">
      <c r="C16" t="s">
        <v>7</v>
      </c>
      <c r="E16" s="3">
        <v>21000</v>
      </c>
      <c r="F16" s="2"/>
    </row>
    <row r="17" spans="1:6" x14ac:dyDescent="0.25">
      <c r="C17" t="s">
        <v>8</v>
      </c>
      <c r="E17" s="3">
        <v>6000</v>
      </c>
      <c r="F17" s="2"/>
    </row>
    <row r="18" spans="1:6" x14ac:dyDescent="0.25">
      <c r="C18" t="s">
        <v>9</v>
      </c>
      <c r="E18" s="3">
        <v>3000</v>
      </c>
      <c r="F18" s="2"/>
    </row>
    <row r="19" spans="1:6" x14ac:dyDescent="0.25">
      <c r="C19" t="s">
        <v>10</v>
      </c>
      <c r="E19" s="3">
        <v>2000</v>
      </c>
      <c r="F19" s="2"/>
    </row>
    <row r="20" spans="1:6" x14ac:dyDescent="0.25">
      <c r="A20" s="10"/>
      <c r="C20" t="s">
        <v>11</v>
      </c>
      <c r="E20" s="3">
        <v>8000</v>
      </c>
      <c r="F20" s="2"/>
    </row>
    <row r="21" spans="1:6" x14ac:dyDescent="0.25">
      <c r="A21" s="10"/>
      <c r="C21" t="s">
        <v>12</v>
      </c>
      <c r="E21" s="3">
        <v>1000</v>
      </c>
      <c r="F21" s="2"/>
    </row>
    <row r="22" spans="1:6" x14ac:dyDescent="0.25">
      <c r="A22" s="10"/>
      <c r="C22" t="s">
        <v>13</v>
      </c>
      <c r="E22" s="3">
        <v>100</v>
      </c>
      <c r="F22" s="2"/>
    </row>
    <row r="23" spans="1:6" x14ac:dyDescent="0.25">
      <c r="A23" s="10"/>
      <c r="C23" t="s">
        <v>14</v>
      </c>
      <c r="E23" s="3">
        <v>850</v>
      </c>
      <c r="F23" s="2"/>
    </row>
    <row r="24" spans="1:6" x14ac:dyDescent="0.25">
      <c r="C24" t="s">
        <v>15</v>
      </c>
      <c r="E24" s="3">
        <v>200</v>
      </c>
      <c r="F24" s="2"/>
    </row>
    <row r="25" spans="1:6" x14ac:dyDescent="0.25">
      <c r="C25" t="s">
        <v>16</v>
      </c>
      <c r="E25" s="3">
        <v>125</v>
      </c>
      <c r="F25" s="2"/>
    </row>
    <row r="26" spans="1:6" x14ac:dyDescent="0.25">
      <c r="C26" t="s">
        <v>17</v>
      </c>
      <c r="E26" s="3">
        <v>250</v>
      </c>
      <c r="F26" s="7">
        <v>-42525</v>
      </c>
    </row>
    <row r="27" spans="1:6" x14ac:dyDescent="0.25">
      <c r="A27" t="s">
        <v>38</v>
      </c>
      <c r="C27" s="14" t="s">
        <v>37</v>
      </c>
      <c r="E27" s="16">
        <v>539123.92000000004</v>
      </c>
      <c r="F27" s="7"/>
    </row>
    <row r="28" spans="1:6" x14ac:dyDescent="0.25">
      <c r="C28" t="s">
        <v>18</v>
      </c>
      <c r="E28" s="17">
        <f>SUM(E16:E27)</f>
        <v>581648.92000000004</v>
      </c>
    </row>
    <row r="30" spans="1:6" x14ac:dyDescent="0.25">
      <c r="E30" s="3"/>
      <c r="F30" s="7"/>
    </row>
    <row r="31" spans="1:6" x14ac:dyDescent="0.25">
      <c r="A31" s="1" t="s">
        <v>19</v>
      </c>
      <c r="E31" s="3"/>
      <c r="F31" s="7"/>
    </row>
    <row r="32" spans="1:6" x14ac:dyDescent="0.25">
      <c r="C32" t="s">
        <v>20</v>
      </c>
      <c r="E32" s="3"/>
      <c r="F32" s="7">
        <v>-197128</v>
      </c>
    </row>
    <row r="33" spans="1:7" x14ac:dyDescent="0.25">
      <c r="C33" t="s">
        <v>21</v>
      </c>
      <c r="E33" s="3"/>
      <c r="F33" s="7">
        <v>-87050</v>
      </c>
    </row>
    <row r="34" spans="1:7" x14ac:dyDescent="0.25">
      <c r="C34" t="s">
        <v>29</v>
      </c>
      <c r="E34" s="19">
        <v>284178</v>
      </c>
      <c r="F34" s="7"/>
      <c r="G34" s="7">
        <f>SUM(F32,F33)</f>
        <v>-284178</v>
      </c>
    </row>
    <row r="35" spans="1:7" x14ac:dyDescent="0.25">
      <c r="A35" s="1" t="s">
        <v>22</v>
      </c>
      <c r="E35" s="3"/>
      <c r="F35" s="7"/>
    </row>
    <row r="36" spans="1:7" x14ac:dyDescent="0.25">
      <c r="C36" t="s">
        <v>39</v>
      </c>
      <c r="E36" s="3"/>
      <c r="F36" s="8">
        <v>-524123.92</v>
      </c>
      <c r="G36" s="13"/>
    </row>
    <row r="37" spans="1:7" x14ac:dyDescent="0.25">
      <c r="C37" t="s">
        <v>31</v>
      </c>
      <c r="E37" s="3"/>
      <c r="F37" s="8">
        <v>-15000</v>
      </c>
    </row>
    <row r="38" spans="1:7" x14ac:dyDescent="0.25">
      <c r="A38" s="1" t="s">
        <v>23</v>
      </c>
      <c r="E38" s="21">
        <f>SUM(E28,E34)</f>
        <v>865826.92</v>
      </c>
      <c r="F38" s="7">
        <f>SUM(F26:F37)</f>
        <v>-865826.91999999993</v>
      </c>
    </row>
    <row r="39" spans="1:7" x14ac:dyDescent="0.25">
      <c r="E39" s="3"/>
      <c r="F39" s="6"/>
    </row>
    <row r="40" spans="1:7" x14ac:dyDescent="0.25">
      <c r="A40" s="1" t="s">
        <v>35</v>
      </c>
      <c r="E40" s="20">
        <f>SUM(G12-E38)</f>
        <v>259162.68000000005</v>
      </c>
      <c r="F40" s="9">
        <f>SUM(F6:F37)</f>
        <v>259162.68000000011</v>
      </c>
    </row>
    <row r="41" spans="1:7" x14ac:dyDescent="0.25">
      <c r="E41" s="3"/>
      <c r="F41" s="2"/>
    </row>
    <row r="42" spans="1:7" x14ac:dyDescent="0.25">
      <c r="C42" t="s">
        <v>24</v>
      </c>
      <c r="E42" s="3"/>
      <c r="F42" s="2"/>
      <c r="G42" s="3">
        <v>826520</v>
      </c>
    </row>
    <row r="43" spans="1:7" x14ac:dyDescent="0.25">
      <c r="C43" t="s">
        <v>25</v>
      </c>
      <c r="E43" s="3"/>
      <c r="F43" s="2"/>
      <c r="G43" s="5">
        <v>0.98</v>
      </c>
    </row>
    <row r="44" spans="1:7" x14ac:dyDescent="0.25">
      <c r="D44" s="15"/>
      <c r="E44" s="3"/>
      <c r="F44" s="2"/>
    </row>
    <row r="45" spans="1:7" x14ac:dyDescent="0.25">
      <c r="A45" s="1" t="s">
        <v>30</v>
      </c>
      <c r="E45" s="3"/>
      <c r="F45" s="2"/>
      <c r="G45" s="12">
        <f>SUM(G42*G43)</f>
        <v>809989.6</v>
      </c>
    </row>
    <row r="46" spans="1:7" x14ac:dyDescent="0.25">
      <c r="E46" s="4"/>
      <c r="F46" s="2"/>
    </row>
    <row r="47" spans="1:7" x14ac:dyDescent="0.25">
      <c r="E47" s="3"/>
      <c r="F47" s="2"/>
    </row>
  </sheetData>
  <pageMargins left="0.7" right="0.7" top="0.75" bottom="0.75" header="0.3" footer="0.3"/>
  <pageSetup orientation="portrait" r:id="rId1"/>
  <headerFooter>
    <oddHeader>&amp;CNorth Blanco County Emergency Services District NO. 1
BUDGET
2018-2019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topLeftCell="A10" workbookViewId="0">
      <selection activeCell="F23" sqref="F23"/>
    </sheetView>
  </sheetViews>
  <sheetFormatPr defaultRowHeight="15" x14ac:dyDescent="0.25"/>
  <cols>
    <col min="1" max="1" width="18.85546875" customWidth="1"/>
    <col min="2" max="2" width="2.5703125" customWidth="1"/>
    <col min="3" max="3" width="25.7109375" customWidth="1"/>
    <col min="4" max="4" width="1.7109375" customWidth="1"/>
    <col min="5" max="5" width="12.5703125" customWidth="1"/>
    <col min="6" max="6" width="14.140625" customWidth="1"/>
    <col min="7" max="7" width="17" customWidth="1"/>
  </cols>
  <sheetData>
    <row r="1" spans="1:7" ht="18.75" x14ac:dyDescent="0.3">
      <c r="C1" s="37" t="s">
        <v>48</v>
      </c>
      <c r="F1" s="3"/>
    </row>
    <row r="2" spans="1:7" x14ac:dyDescent="0.25">
      <c r="E2" t="s">
        <v>49</v>
      </c>
      <c r="F2" s="3"/>
    </row>
    <row r="3" spans="1:7" x14ac:dyDescent="0.25">
      <c r="A3" t="s">
        <v>0</v>
      </c>
      <c r="F3" s="3"/>
    </row>
    <row r="4" spans="1:7" x14ac:dyDescent="0.25">
      <c r="C4" t="s">
        <v>1</v>
      </c>
      <c r="F4" s="12">
        <v>1046426</v>
      </c>
    </row>
    <row r="5" spans="1:7" x14ac:dyDescent="0.25">
      <c r="C5" t="s">
        <v>2</v>
      </c>
      <c r="F5" s="12">
        <v>5500</v>
      </c>
    </row>
    <row r="6" spans="1:7" x14ac:dyDescent="0.25">
      <c r="C6" t="s">
        <v>3</v>
      </c>
      <c r="F6" s="12">
        <v>3800</v>
      </c>
    </row>
    <row r="7" spans="1:7" x14ac:dyDescent="0.25">
      <c r="C7" t="s">
        <v>4</v>
      </c>
      <c r="F7" s="12">
        <v>595000</v>
      </c>
    </row>
    <row r="8" spans="1:7" x14ac:dyDescent="0.25">
      <c r="C8" t="s">
        <v>32</v>
      </c>
      <c r="F8" s="12">
        <v>62126.04</v>
      </c>
    </row>
    <row r="9" spans="1:7" x14ac:dyDescent="0.25">
      <c r="A9" s="1" t="s">
        <v>5</v>
      </c>
      <c r="F9" s="3"/>
      <c r="G9" s="38">
        <f>SUM(F4:F8)</f>
        <v>1712852.04</v>
      </c>
    </row>
    <row r="10" spans="1:7" x14ac:dyDescent="0.25">
      <c r="A10" t="s">
        <v>6</v>
      </c>
      <c r="C10" t="s">
        <v>50</v>
      </c>
      <c r="E10" s="3">
        <v>21000</v>
      </c>
      <c r="F10" s="3"/>
    </row>
    <row r="11" spans="1:7" x14ac:dyDescent="0.25">
      <c r="C11" t="s">
        <v>8</v>
      </c>
      <c r="E11" s="3">
        <v>6000</v>
      </c>
      <c r="F11" s="3"/>
    </row>
    <row r="12" spans="1:7" x14ac:dyDescent="0.25">
      <c r="C12" t="s">
        <v>51</v>
      </c>
      <c r="E12" s="3">
        <v>78604</v>
      </c>
      <c r="F12" s="3"/>
    </row>
    <row r="13" spans="1:7" x14ac:dyDescent="0.25">
      <c r="C13" t="s">
        <v>52</v>
      </c>
      <c r="E13" s="3">
        <v>0</v>
      </c>
      <c r="F13" s="3"/>
    </row>
    <row r="14" spans="1:7" x14ac:dyDescent="0.25">
      <c r="C14" t="s">
        <v>9</v>
      </c>
      <c r="E14" s="3">
        <v>3000</v>
      </c>
      <c r="F14" s="3"/>
    </row>
    <row r="15" spans="1:7" x14ac:dyDescent="0.25">
      <c r="C15" t="s">
        <v>10</v>
      </c>
      <c r="E15" s="3">
        <v>4500</v>
      </c>
      <c r="F15" s="3"/>
    </row>
    <row r="16" spans="1:7" x14ac:dyDescent="0.25">
      <c r="C16" t="s">
        <v>11</v>
      </c>
      <c r="E16" s="3">
        <v>8000</v>
      </c>
      <c r="F16" s="3"/>
    </row>
    <row r="17" spans="1:7" x14ac:dyDescent="0.25">
      <c r="C17" t="s">
        <v>12</v>
      </c>
      <c r="E17" s="3">
        <v>1000</v>
      </c>
      <c r="F17" s="3"/>
    </row>
    <row r="18" spans="1:7" x14ac:dyDescent="0.25">
      <c r="C18" t="s">
        <v>13</v>
      </c>
      <c r="E18" s="3">
        <v>450</v>
      </c>
      <c r="F18" s="3"/>
    </row>
    <row r="19" spans="1:7" x14ac:dyDescent="0.25">
      <c r="C19" t="s">
        <v>53</v>
      </c>
      <c r="E19" s="3">
        <v>8000</v>
      </c>
      <c r="F19" s="3"/>
    </row>
    <row r="20" spans="1:7" x14ac:dyDescent="0.25">
      <c r="C20" t="s">
        <v>14</v>
      </c>
      <c r="E20" s="3">
        <v>850</v>
      </c>
      <c r="F20" s="3"/>
    </row>
    <row r="21" spans="1:7" x14ac:dyDescent="0.25">
      <c r="C21" t="s">
        <v>15</v>
      </c>
      <c r="E21" s="3">
        <v>200</v>
      </c>
      <c r="F21" s="3"/>
    </row>
    <row r="22" spans="1:7" x14ac:dyDescent="0.25">
      <c r="C22" t="s">
        <v>16</v>
      </c>
      <c r="E22" s="3">
        <v>125</v>
      </c>
      <c r="F22" s="3"/>
    </row>
    <row r="23" spans="1:7" x14ac:dyDescent="0.25">
      <c r="A23" t="s">
        <v>54</v>
      </c>
      <c r="C23" t="s">
        <v>17</v>
      </c>
      <c r="E23" s="3">
        <v>250</v>
      </c>
      <c r="F23" s="27">
        <f>E25-E26</f>
        <v>-131979</v>
      </c>
    </row>
    <row r="24" spans="1:7" x14ac:dyDescent="0.25">
      <c r="E24" s="3"/>
      <c r="F24" s="27"/>
    </row>
    <row r="25" spans="1:7" x14ac:dyDescent="0.25">
      <c r="A25" t="s">
        <v>22</v>
      </c>
      <c r="C25" t="s">
        <v>55</v>
      </c>
      <c r="E25" s="3">
        <v>664249.07999999996</v>
      </c>
      <c r="F25" s="27">
        <v>-664249</v>
      </c>
    </row>
    <row r="26" spans="1:7" x14ac:dyDescent="0.25">
      <c r="C26" t="s">
        <v>18</v>
      </c>
      <c r="E26" s="16">
        <f>SUM(E10:E25)</f>
        <v>796228.08</v>
      </c>
      <c r="F26" s="3"/>
    </row>
    <row r="27" spans="1:7" x14ac:dyDescent="0.25">
      <c r="F27" s="12">
        <f>SUM(F4:F26)</f>
        <v>916624.04</v>
      </c>
    </row>
    <row r="28" spans="1:7" x14ac:dyDescent="0.25">
      <c r="F28" s="3"/>
    </row>
    <row r="29" spans="1:7" x14ac:dyDescent="0.25">
      <c r="F29" s="3"/>
    </row>
    <row r="30" spans="1:7" x14ac:dyDescent="0.25">
      <c r="F30" s="3"/>
    </row>
    <row r="31" spans="1:7" x14ac:dyDescent="0.25">
      <c r="F31" s="3"/>
    </row>
    <row r="32" spans="1:7" x14ac:dyDescent="0.25">
      <c r="F32" s="3"/>
      <c r="G32" s="25">
        <v>1067782</v>
      </c>
    </row>
    <row r="33" spans="6:7" x14ac:dyDescent="0.25">
      <c r="F33" s="3"/>
      <c r="G33" s="32">
        <v>0.98</v>
      </c>
    </row>
    <row r="34" spans="6:7" x14ac:dyDescent="0.25">
      <c r="F34" s="3"/>
      <c r="G34" s="39">
        <f>G32*G33</f>
        <v>1046426.36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J16" sqref="J16"/>
    </sheetView>
  </sheetViews>
  <sheetFormatPr defaultRowHeight="15" x14ac:dyDescent="0.25"/>
  <cols>
    <col min="4" max="4" width="14" customWidth="1"/>
    <col min="5" max="5" width="2.5703125" customWidth="1"/>
    <col min="6" max="6" width="14.140625" customWidth="1"/>
    <col min="7" max="7" width="16" customWidth="1"/>
    <col min="8" max="8" width="1.42578125" customWidth="1"/>
    <col min="9" max="9" width="13.28515625" customWidth="1"/>
    <col min="10" max="10" width="13.85546875" customWidth="1"/>
    <col min="11" max="11" width="10.42578125" customWidth="1"/>
  </cols>
  <sheetData>
    <row r="1" spans="1:10" ht="21" x14ac:dyDescent="0.35">
      <c r="B1" s="23"/>
      <c r="D1" s="23" t="s">
        <v>40</v>
      </c>
    </row>
    <row r="2" spans="1:10" ht="21" x14ac:dyDescent="0.35">
      <c r="B2" s="23"/>
      <c r="D2" s="23"/>
    </row>
    <row r="3" spans="1:10" ht="21" x14ac:dyDescent="0.35">
      <c r="B3" s="23"/>
      <c r="D3" s="23" t="s">
        <v>46</v>
      </c>
    </row>
    <row r="4" spans="1:10" x14ac:dyDescent="0.25">
      <c r="A4" s="1" t="s">
        <v>0</v>
      </c>
    </row>
    <row r="5" spans="1:10" x14ac:dyDescent="0.25">
      <c r="C5" t="s">
        <v>1</v>
      </c>
      <c r="F5" s="26">
        <v>1046426</v>
      </c>
      <c r="G5" s="25"/>
      <c r="I5" t="s">
        <v>41</v>
      </c>
      <c r="J5" s="12">
        <v>720834</v>
      </c>
    </row>
    <row r="6" spans="1:10" x14ac:dyDescent="0.25">
      <c r="C6" t="s">
        <v>2</v>
      </c>
      <c r="F6" s="26">
        <v>5500</v>
      </c>
      <c r="G6" s="25"/>
      <c r="I6" t="s">
        <v>42</v>
      </c>
      <c r="J6" s="27">
        <f>SUM(J22:J25)</f>
        <v>690100</v>
      </c>
    </row>
    <row r="7" spans="1:10" x14ac:dyDescent="0.25">
      <c r="C7" t="s">
        <v>3</v>
      </c>
      <c r="F7" s="26">
        <v>3800</v>
      </c>
      <c r="G7" s="25"/>
      <c r="J7" s="3"/>
    </row>
    <row r="8" spans="1:10" x14ac:dyDescent="0.25">
      <c r="C8" t="s">
        <v>32</v>
      </c>
      <c r="F8" s="26">
        <v>62126</v>
      </c>
      <c r="G8" s="25"/>
      <c r="I8" t="s">
        <v>41</v>
      </c>
      <c r="J8" s="12">
        <f>J5-J6</f>
        <v>30734</v>
      </c>
    </row>
    <row r="9" spans="1:10" x14ac:dyDescent="0.25">
      <c r="C9" t="s">
        <v>4</v>
      </c>
      <c r="F9" s="26">
        <v>595000</v>
      </c>
      <c r="G9" s="25"/>
      <c r="J9" s="3"/>
    </row>
    <row r="10" spans="1:10" x14ac:dyDescent="0.25">
      <c r="G10" s="25"/>
      <c r="J10" s="3"/>
    </row>
    <row r="11" spans="1:10" x14ac:dyDescent="0.25">
      <c r="A11" s="1" t="s">
        <v>5</v>
      </c>
      <c r="F11" s="24"/>
      <c r="G11" s="28">
        <f>SUM(F5:F9)</f>
        <v>1712852</v>
      </c>
      <c r="J11" s="3"/>
    </row>
    <row r="12" spans="1:10" x14ac:dyDescent="0.25">
      <c r="A12" s="1" t="s">
        <v>6</v>
      </c>
      <c r="F12" s="24"/>
      <c r="G12" s="25"/>
      <c r="J12" s="3"/>
    </row>
    <row r="13" spans="1:10" x14ac:dyDescent="0.25">
      <c r="C13" t="s">
        <v>34</v>
      </c>
      <c r="F13" s="29">
        <v>-56719</v>
      </c>
      <c r="G13" s="25"/>
      <c r="J13" s="3"/>
    </row>
    <row r="14" spans="1:10" x14ac:dyDescent="0.25">
      <c r="B14" s="14" t="s">
        <v>47</v>
      </c>
      <c r="F14" s="30">
        <v>-664249</v>
      </c>
      <c r="G14" s="25"/>
      <c r="J14" s="3"/>
    </row>
    <row r="15" spans="1:10" x14ac:dyDescent="0.25">
      <c r="F15" s="24"/>
      <c r="G15" s="25"/>
      <c r="J15" s="3"/>
    </row>
    <row r="16" spans="1:10" x14ac:dyDescent="0.25">
      <c r="A16" s="1" t="s">
        <v>19</v>
      </c>
      <c r="F16" s="24"/>
      <c r="G16" s="25"/>
      <c r="J16" s="3"/>
    </row>
    <row r="17" spans="1:11" x14ac:dyDescent="0.25">
      <c r="C17" t="s">
        <v>20</v>
      </c>
      <c r="F17" s="33">
        <v>-189750</v>
      </c>
      <c r="G17" s="25"/>
      <c r="J17" s="3"/>
    </row>
    <row r="18" spans="1:11" x14ac:dyDescent="0.25">
      <c r="C18" t="s">
        <v>21</v>
      </c>
      <c r="F18" s="34">
        <v>-81300</v>
      </c>
      <c r="G18" s="25"/>
      <c r="J18" s="3"/>
    </row>
    <row r="19" spans="1:11" x14ac:dyDescent="0.25">
      <c r="C19" t="s">
        <v>29</v>
      </c>
      <c r="G19" s="35">
        <f>SUM(F17,F18)</f>
        <v>-271050</v>
      </c>
      <c r="J19" s="3"/>
    </row>
    <row r="20" spans="1:11" x14ac:dyDescent="0.25">
      <c r="A20" s="1" t="s">
        <v>23</v>
      </c>
      <c r="F20" s="29">
        <f>SUM(F13:F19)</f>
        <v>-992018</v>
      </c>
      <c r="G20" s="25"/>
      <c r="J20" s="3"/>
    </row>
    <row r="21" spans="1:11" x14ac:dyDescent="0.25">
      <c r="A21" s="1" t="s">
        <v>35</v>
      </c>
      <c r="F21" s="31">
        <f>G11+F20</f>
        <v>720834</v>
      </c>
      <c r="G21" s="25"/>
      <c r="J21" s="3"/>
    </row>
    <row r="22" spans="1:11" x14ac:dyDescent="0.25">
      <c r="G22" s="25"/>
      <c r="I22" t="s">
        <v>43</v>
      </c>
      <c r="J22" s="27">
        <v>90000</v>
      </c>
    </row>
    <row r="23" spans="1:11" x14ac:dyDescent="0.25">
      <c r="A23" t="s">
        <v>36</v>
      </c>
      <c r="F23" s="24"/>
      <c r="G23" s="36">
        <f>SUM(F13,F14)</f>
        <v>-720968</v>
      </c>
      <c r="J23" s="27"/>
    </row>
    <row r="24" spans="1:11" x14ac:dyDescent="0.25">
      <c r="G24" s="25"/>
      <c r="I24" t="s">
        <v>44</v>
      </c>
      <c r="J24" s="27">
        <v>424000</v>
      </c>
      <c r="K24" s="40"/>
    </row>
    <row r="25" spans="1:11" x14ac:dyDescent="0.25">
      <c r="G25" s="25"/>
      <c r="I25" t="s">
        <v>45</v>
      </c>
      <c r="J25" s="27">
        <v>176100</v>
      </c>
    </row>
    <row r="26" spans="1:11" x14ac:dyDescent="0.25">
      <c r="F26" s="29"/>
      <c r="J26" s="3"/>
    </row>
    <row r="27" spans="1:11" x14ac:dyDescent="0.25">
      <c r="F27" s="24"/>
      <c r="G27" s="25"/>
      <c r="J27" s="3"/>
    </row>
    <row r="28" spans="1:11" x14ac:dyDescent="0.25">
      <c r="F28" s="29"/>
      <c r="G28" s="25"/>
      <c r="J28" s="3"/>
    </row>
    <row r="29" spans="1:11" x14ac:dyDescent="0.25">
      <c r="G29" s="25"/>
      <c r="J29" s="12"/>
    </row>
    <row r="30" spans="1:11" x14ac:dyDescent="0.25">
      <c r="A30" s="1" t="s">
        <v>30</v>
      </c>
      <c r="F30" s="24"/>
      <c r="G30" s="25">
        <v>1067782</v>
      </c>
      <c r="J30" s="3"/>
    </row>
    <row r="31" spans="1:11" x14ac:dyDescent="0.25">
      <c r="A31" t="s">
        <v>56</v>
      </c>
      <c r="F31" s="24"/>
      <c r="G31" s="32">
        <v>0.98</v>
      </c>
      <c r="J31" s="3"/>
    </row>
    <row r="32" spans="1:11" x14ac:dyDescent="0.25">
      <c r="A32" t="s">
        <v>57</v>
      </c>
      <c r="F32" s="24"/>
      <c r="G32" s="28">
        <f>G30*G31</f>
        <v>1046426.36</v>
      </c>
      <c r="J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2021-09-22T12:32:28Z</cp:lastPrinted>
  <dcterms:created xsi:type="dcterms:W3CDTF">2018-06-28T19:18:09Z</dcterms:created>
  <dcterms:modified xsi:type="dcterms:W3CDTF">2021-09-22T13:12:00Z</dcterms:modified>
</cp:coreProperties>
</file>